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480" windowHeight="11640" activeTab="1"/>
  </bookViews>
  <sheets>
    <sheet name="Definitions" sheetId="2" r:id="rId1"/>
    <sheet name="Forecasting Report" sheetId="1" r:id="rId2"/>
  </sheets>
  <definedNames>
    <definedName name="AC_Actual_cost_to_date">'Forecasting Report'!$C$9</definedName>
    <definedName name="BAC_Budget_at_Completion">'Forecasting Report'!$C$7</definedName>
    <definedName name="CPI_Cost_Perf_Index">'Forecasting Report'!$G$11</definedName>
    <definedName name="CV_Cost_Var">'Forecasting Report'!$G$9</definedName>
    <definedName name="EAC_Estimate_at_Completion">'Forecasting Report'!$G$8</definedName>
    <definedName name="Effort_Expended">'Forecasting Report'!$D$29</definedName>
    <definedName name="Effort_Req">'Forecasting Report'!$C$29</definedName>
    <definedName name="Effort_to_Complete">'Forecasting Report'!$F$29</definedName>
    <definedName name="Effort_Variance">'Forecasting Report'!$G$29</definedName>
    <definedName name="ETC_Estimate_to_Completion">'Forecasting Report'!$G$7</definedName>
    <definedName name="EV_Earned_Value">'Forecasting Report'!$C$8</definedName>
    <definedName name="Percent_Effort_Expend">'Forecasting Report'!$E$29</definedName>
    <definedName name="_xlnm.Print_Area" localSheetId="1">'Forecasting Report'!$B$1:$G$61</definedName>
    <definedName name="PV_Planned_Value">'Forecasting Report'!$C$10</definedName>
    <definedName name="SPI_Sch_Perf_Index">'Forecasting Report'!$G$12</definedName>
    <definedName name="SV_Sch_Var">'Forecasting Report'!$C$7</definedName>
    <definedName name="SV_Sch_Variance">'Forecasting Report'!$G$10</definedName>
  </definedNames>
  <calcPr calcId="124519"/>
</workbook>
</file>

<file path=xl/calcChain.xml><?xml version="1.0" encoding="utf-8"?>
<calcChain xmlns="http://schemas.openxmlformats.org/spreadsheetml/2006/main">
  <c r="G29" i="1"/>
  <c r="G13"/>
  <c r="G11"/>
  <c r="G12"/>
  <c r="G8"/>
  <c r="G10"/>
  <c r="G9"/>
  <c r="G24"/>
  <c r="G25"/>
  <c r="G26"/>
  <c r="G23"/>
  <c r="F17"/>
  <c r="F18"/>
  <c r="F19"/>
  <c r="F16"/>
  <c r="D38"/>
  <c r="E38"/>
  <c r="F38"/>
  <c r="G38"/>
  <c r="C38"/>
  <c r="E32"/>
  <c r="E29"/>
  <c r="G7"/>
</calcChain>
</file>

<file path=xl/sharedStrings.xml><?xml version="1.0" encoding="utf-8"?>
<sst xmlns="http://schemas.openxmlformats.org/spreadsheetml/2006/main" count="143" uniqueCount="140">
  <si>
    <t>Status</t>
  </si>
  <si>
    <t>Project Name:</t>
  </si>
  <si>
    <t>Department:</t>
  </si>
  <si>
    <t>Project Manager:</t>
  </si>
  <si>
    <t>Date:</t>
  </si>
  <si>
    <t>Project Completion Date:</t>
  </si>
  <si>
    <t>Requested</t>
  </si>
  <si>
    <t>Approved</t>
  </si>
  <si>
    <t>Rejected</t>
  </si>
  <si>
    <t>Under Investigation</t>
  </si>
  <si>
    <t>Earned Value (EV)</t>
  </si>
  <si>
    <t>Estimate to Completion (ETC)</t>
  </si>
  <si>
    <t>Cost Variance (CV)</t>
  </si>
  <si>
    <t>Cost Performance Index (CPI)</t>
  </si>
  <si>
    <t>Deferred</t>
  </si>
  <si>
    <t>Schedule Variance (SV)</t>
  </si>
  <si>
    <t>Schedule Performance Index (SPI)</t>
  </si>
  <si>
    <t>Variance</t>
  </si>
  <si>
    <t>Phase 1</t>
  </si>
  <si>
    <t>Phase 2</t>
  </si>
  <si>
    <t>Phase 3</t>
  </si>
  <si>
    <t>Phase 4</t>
  </si>
  <si>
    <t>Phase 5</t>
  </si>
  <si>
    <t>Cost of Mitigations</t>
  </si>
  <si>
    <t>Submitted by:</t>
  </si>
  <si>
    <t>Contingency Reserve</t>
  </si>
  <si>
    <t>Metric</t>
  </si>
  <si>
    <t>Description</t>
  </si>
  <si>
    <t>BAC</t>
  </si>
  <si>
    <t>Actual Cost</t>
  </si>
  <si>
    <t>AC</t>
  </si>
  <si>
    <t>Total costs actually incurred so far.</t>
  </si>
  <si>
    <t>Earned Value</t>
  </si>
  <si>
    <t>EV</t>
  </si>
  <si>
    <t>Planned Value</t>
  </si>
  <si>
    <t>PV</t>
  </si>
  <si>
    <t>The budget for the physical work scheduled to be completed by the end of the time period.</t>
  </si>
  <si>
    <t>Cost Variance</t>
  </si>
  <si>
    <t>CV</t>
  </si>
  <si>
    <t>Cost Performance Index</t>
  </si>
  <si>
    <t>CPI</t>
  </si>
  <si>
    <t>Cost efficiency ratio. A CPI of 1.0 means that the costs so far are exactly the same as the budget for work actually done so far.</t>
  </si>
  <si>
    <t>Schedule Variance</t>
  </si>
  <si>
    <t>SV</t>
  </si>
  <si>
    <t>Measure of schedule slippage. The difference between the budget for the work actually done so far and the budgeted cost of work scheduled.</t>
  </si>
  <si>
    <t>Schedule Performance Index</t>
  </si>
  <si>
    <t>SPI</t>
  </si>
  <si>
    <t>ETC</t>
  </si>
  <si>
    <t>EAC</t>
  </si>
  <si>
    <t>Expected total cost based on the current cost efficiency ratio.</t>
  </si>
  <si>
    <t>Average of CPI &amp; SPI</t>
  </si>
  <si>
    <t>&gt;1.0</t>
  </si>
  <si>
    <t>&gt;0.85</t>
  </si>
  <si>
    <t>&gt;0.65</t>
  </si>
  <si>
    <t>BLACK = Killed or Restore</t>
  </si>
  <si>
    <t>&lt;0.65</t>
  </si>
  <si>
    <t>Definitions</t>
  </si>
  <si>
    <t>Scope Changes</t>
  </si>
  <si>
    <t>Resources</t>
  </si>
  <si>
    <t>Issues</t>
  </si>
  <si>
    <t>Risks</t>
  </si>
  <si>
    <t>Top 3 Issues</t>
  </si>
  <si>
    <t>Top 3 Risks</t>
  </si>
  <si>
    <t>Comments</t>
  </si>
  <si>
    <t>Milestone C: Functional spec. sign-off</t>
  </si>
  <si>
    <t>Status (G/Y/R)</t>
  </si>
  <si>
    <t>Milestones</t>
  </si>
  <si>
    <t>Milestone B: Business requirement sign-off</t>
  </si>
  <si>
    <t>Milestone D: Phase gate review</t>
  </si>
  <si>
    <t>Budget at Completion (BAC)</t>
  </si>
  <si>
    <t>Planned Value (PV)</t>
  </si>
  <si>
    <t>Planned Finish Date</t>
  </si>
  <si>
    <t>Actual Finish Date</t>
  </si>
  <si>
    <t>Schedule and Cost</t>
  </si>
  <si>
    <t>Phase Number</t>
  </si>
  <si>
    <t>Changes at Phase End</t>
  </si>
  <si>
    <t>Increase or Decrease</t>
  </si>
  <si>
    <t>Open Last Week</t>
  </si>
  <si>
    <t>Currently Open</t>
  </si>
  <si>
    <t>Closed</t>
  </si>
  <si>
    <t>Past Due</t>
  </si>
  <si>
    <t>Number of issues</t>
  </si>
  <si>
    <t>Effort Required</t>
  </si>
  <si>
    <t>Effort Expended</t>
  </si>
  <si>
    <t>Overall Risk (G,Y,R)</t>
  </si>
  <si>
    <t>Total changes</t>
  </si>
  <si>
    <t>Business Requirements</t>
  </si>
  <si>
    <t>Functional Requirements</t>
  </si>
  <si>
    <t>Technical Requirements</t>
  </si>
  <si>
    <t>Variance (Days)</t>
  </si>
  <si>
    <t xml:space="preserve">Cost </t>
  </si>
  <si>
    <t>Effect of changes (increase or decrease)</t>
  </si>
  <si>
    <t>Effort (hours)</t>
  </si>
  <si>
    <t>Schedule (days)</t>
  </si>
  <si>
    <t>Mitigation Plans Developed</t>
  </si>
  <si>
    <t>Contingency Plans Developed</t>
  </si>
  <si>
    <t>Risks Identified</t>
  </si>
  <si>
    <t>Status (Average of CPI + SPI)</t>
  </si>
  <si>
    <t>Estimate at Completion (EAC)</t>
  </si>
  <si>
    <t>Percent of Effort Expended</t>
  </si>
  <si>
    <t>Changes Due to</t>
  </si>
  <si>
    <t>Estimated Effort to Complete</t>
  </si>
  <si>
    <t>Scope</t>
  </si>
  <si>
    <t>Budget at Completion</t>
  </si>
  <si>
    <t>Baseline cost for 100% of project.</t>
  </si>
  <si>
    <t>The schedule efficiency ratio. An SPI of 1.0 means that the project is exactly on schedule.</t>
  </si>
  <si>
    <t>Estimate to Completion</t>
  </si>
  <si>
    <t>Estimate at Completion</t>
  </si>
  <si>
    <t>GREEN = On track</t>
  </si>
  <si>
    <t>RED = Needs immediate attention</t>
  </si>
  <si>
    <t>Formula/Value</t>
  </si>
  <si>
    <t>Earned Value/Actual Cost
EV/AC</t>
  </si>
  <si>
    <t>Earned Value–Actual Cost
EV–AC</t>
  </si>
  <si>
    <t>Earned Value–Planned Value
EV–PV</t>
  </si>
  <si>
    <t>Earned Value/Planned Value
EV/PV</t>
  </si>
  <si>
    <t>Estimate at Completion–Actual Cost
EAC–AC</t>
  </si>
  <si>
    <t>Budget at Completion/Cost Performance Index
BAC/CPI</t>
  </si>
  <si>
    <t>(Cost Performance Index+Schedule Performance Index)/2
(CPI+SPI)/2</t>
  </si>
  <si>
    <t>Abbrev.</t>
  </si>
  <si>
    <t>Amount of budget earned so far based on physical work accomplished, without reference to actual costs.</t>
  </si>
  <si>
    <t>Measure of cost overrun. The difference between the budget for the work actually done so far and the actual costs so far.</t>
  </si>
  <si>
    <t>The expected additional cost to complete the project.</t>
  </si>
  <si>
    <t>YELLOW = Slightly behind schedule or over budget</t>
  </si>
  <si>
    <t xml:space="preserve">Actual Cost to Date (AC) </t>
  </si>
  <si>
    <t>Milestone A: Charter sign-off</t>
  </si>
  <si>
    <t>Total effort required (hours)</t>
  </si>
  <si>
    <t>Last Reviewed</t>
  </si>
  <si>
    <t xml:space="preserve">Risk 1: </t>
  </si>
  <si>
    <t xml:space="preserve">Risk 2: </t>
  </si>
  <si>
    <t xml:space="preserve">Risk 3: </t>
  </si>
  <si>
    <t xml:space="preserve">Issue 1: </t>
  </si>
  <si>
    <t xml:space="preserve">Issue 2: </t>
  </si>
  <si>
    <t xml:space="preserve">Issue 3: </t>
  </si>
  <si>
    <r>
      <t>[</t>
    </r>
    <r>
      <rPr>
        <b/>
        <sz val="10"/>
        <rFont val="Calibri"/>
        <family val="2"/>
        <scheme val="minor"/>
      </rPr>
      <t>Defined</t>
    </r>
    <r>
      <rPr>
        <sz val="10"/>
        <rFont val="Calibri"/>
        <family val="2"/>
        <scheme val="minor"/>
      </rPr>
      <t>]</t>
    </r>
  </si>
  <si>
    <r>
      <t>[</t>
    </r>
    <r>
      <rPr>
        <b/>
        <sz val="10"/>
        <rFont val="Calibri"/>
        <family val="2"/>
        <scheme val="minor"/>
      </rPr>
      <t>Designed</t>
    </r>
    <r>
      <rPr>
        <sz val="10"/>
        <rFont val="Calibri"/>
        <family val="2"/>
        <scheme val="minor"/>
      </rPr>
      <t>]</t>
    </r>
  </si>
  <si>
    <r>
      <t>[</t>
    </r>
    <r>
      <rPr>
        <b/>
        <sz val="10"/>
        <rFont val="Calibri"/>
        <family val="2"/>
        <scheme val="minor"/>
      </rPr>
      <t>Developed</t>
    </r>
    <r>
      <rPr>
        <sz val="10"/>
        <rFont val="Calibri"/>
        <family val="2"/>
        <scheme val="minor"/>
      </rPr>
      <t>]</t>
    </r>
  </si>
  <si>
    <r>
      <t>[</t>
    </r>
    <r>
      <rPr>
        <b/>
        <sz val="10"/>
        <rFont val="Calibri"/>
        <family val="2"/>
        <scheme val="minor"/>
      </rPr>
      <t>Tested</t>
    </r>
    <r>
      <rPr>
        <sz val="10"/>
        <rFont val="Calibri"/>
        <family val="2"/>
        <scheme val="minor"/>
      </rPr>
      <t>]</t>
    </r>
  </si>
  <si>
    <r>
      <t>[</t>
    </r>
    <r>
      <rPr>
        <b/>
        <sz val="10"/>
        <rFont val="Calibri"/>
        <family val="2"/>
        <scheme val="minor"/>
      </rPr>
      <t>Delivered</t>
    </r>
    <r>
      <rPr>
        <sz val="10"/>
        <rFont val="Calibri"/>
        <family val="2"/>
        <scheme val="minor"/>
      </rPr>
      <t>]</t>
    </r>
  </si>
  <si>
    <r>
      <t xml:space="preserve">Changes Due to Approved Scope Changes </t>
    </r>
    <r>
      <rPr>
        <sz val="10"/>
        <color indexed="9"/>
        <rFont val="Calibri"/>
        <family val="2"/>
        <scheme val="minor"/>
      </rPr>
      <t>(Estimate)</t>
    </r>
  </si>
  <si>
    <t>Project Forecasting Report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</si>
</sst>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[$-409]d\-mmm\-yyyy;@"/>
  </numFmts>
  <fonts count="16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Trellis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8"/>
      </right>
      <top style="thin">
        <color indexed="55"/>
      </top>
      <bottom/>
      <diagonal/>
    </border>
    <border>
      <left style="thin">
        <color indexed="64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8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/>
      <bottom style="thin">
        <color indexed="55"/>
      </bottom>
      <diagonal/>
    </border>
    <border>
      <left/>
      <right style="thin">
        <color indexed="8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 wrapText="1"/>
    </xf>
    <xf numFmtId="9" fontId="1" fillId="0" borderId="0" xfId="3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5" fillId="3" borderId="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17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left" wrapText="1"/>
      <protection locked="0"/>
    </xf>
    <xf numFmtId="5" fontId="10" fillId="0" borderId="13" xfId="1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5" fontId="10" fillId="2" borderId="13" xfId="1" applyNumberFormat="1" applyFont="1" applyFill="1" applyBorder="1" applyAlignment="1" applyProtection="1">
      <alignment horizontal="right" wrapText="1"/>
    </xf>
    <xf numFmtId="0" fontId="10" fillId="0" borderId="5" xfId="0" applyFont="1" applyBorder="1" applyAlignment="1" applyProtection="1">
      <alignment wrapText="1"/>
      <protection locked="0"/>
    </xf>
    <xf numFmtId="5" fontId="10" fillId="0" borderId="10" xfId="1" applyNumberFormat="1" applyFont="1" applyFill="1" applyBorder="1" applyAlignment="1" applyProtection="1">
      <alignment horizontal="right" wrapText="1"/>
      <protection locked="0"/>
    </xf>
    <xf numFmtId="5" fontId="10" fillId="2" borderId="10" xfId="1" applyNumberFormat="1" applyFont="1" applyFill="1" applyBorder="1" applyAlignment="1" applyProtection="1">
      <alignment horizontal="right" wrapText="1"/>
    </xf>
    <xf numFmtId="5" fontId="10" fillId="0" borderId="8" xfId="1" applyNumberFormat="1" applyFont="1" applyFill="1" applyBorder="1" applyAlignment="1" applyProtection="1">
      <alignment horizontal="right" wrapText="1"/>
      <protection locked="0"/>
    </xf>
    <xf numFmtId="5" fontId="10" fillId="0" borderId="1" xfId="1" applyNumberFormat="1" applyFont="1" applyFill="1" applyBorder="1" applyAlignment="1" applyProtection="1">
      <alignment horizontal="right" wrapText="1"/>
      <protection locked="0"/>
    </xf>
    <xf numFmtId="43" fontId="10" fillId="2" borderId="10" xfId="1" applyNumberFormat="1" applyFont="1" applyFill="1" applyBorder="1" applyAlignment="1" applyProtection="1">
      <alignment horizontal="right" wrapText="1"/>
    </xf>
    <xf numFmtId="0" fontId="10" fillId="0" borderId="5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wrapText="1"/>
      <protection locked="0"/>
    </xf>
    <xf numFmtId="43" fontId="10" fillId="2" borderId="18" xfId="1" applyNumberFormat="1" applyFont="1" applyFill="1" applyBorder="1" applyAlignment="1" applyProtection="1">
      <alignment horizontal="right" wrapText="1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166" fontId="10" fillId="0" borderId="11" xfId="2" applyNumberFormat="1" applyFont="1" applyFill="1" applyBorder="1" applyAlignment="1" applyProtection="1">
      <alignment horizontal="left"/>
      <protection locked="0"/>
    </xf>
    <xf numFmtId="37" fontId="10" fillId="2" borderId="7" xfId="0" applyNumberFormat="1" applyFont="1" applyFill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  <protection locked="0"/>
    </xf>
    <xf numFmtId="166" fontId="10" fillId="0" borderId="5" xfId="2" applyNumberFormat="1" applyFont="1" applyFill="1" applyBorder="1" applyAlignment="1" applyProtection="1">
      <alignment horizontal="left"/>
      <protection locked="0"/>
    </xf>
    <xf numFmtId="37" fontId="10" fillId="2" borderId="13" xfId="0" applyNumberFormat="1" applyFont="1" applyFill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  <protection locked="0"/>
    </xf>
    <xf numFmtId="166" fontId="10" fillId="0" borderId="14" xfId="2" applyNumberFormat="1" applyFont="1" applyFill="1" applyBorder="1" applyAlignment="1" applyProtection="1">
      <alignment horizontal="left"/>
      <protection locked="0"/>
    </xf>
    <xf numFmtId="166" fontId="10" fillId="0" borderId="12" xfId="2" applyNumberFormat="1" applyFont="1" applyFill="1" applyBorder="1" applyAlignment="1" applyProtection="1">
      <alignment horizontal="left"/>
      <protection locked="0"/>
    </xf>
    <xf numFmtId="37" fontId="10" fillId="2" borderId="10" xfId="0" applyNumberFormat="1" applyFont="1" applyFill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  <protection locked="0"/>
    </xf>
    <xf numFmtId="166" fontId="10" fillId="0" borderId="3" xfId="2" applyNumberFormat="1" applyFont="1" applyFill="1" applyBorder="1" applyAlignment="1" applyProtection="1">
      <alignment horizontal="left"/>
      <protection locked="0"/>
    </xf>
    <xf numFmtId="166" fontId="10" fillId="0" borderId="6" xfId="2" applyNumberFormat="1" applyFont="1" applyFill="1" applyBorder="1" applyAlignment="1" applyProtection="1">
      <alignment horizontal="left"/>
      <protection locked="0"/>
    </xf>
    <xf numFmtId="37" fontId="10" fillId="2" borderId="1" xfId="0" applyNumberFormat="1" applyFont="1" applyFill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37" fontId="10" fillId="0" borderId="7" xfId="0" applyNumberFormat="1" applyFont="1" applyBorder="1" applyAlignment="1" applyProtection="1">
      <alignment horizontal="center" wrapText="1"/>
      <protection locked="0"/>
    </xf>
    <xf numFmtId="37" fontId="10" fillId="5" borderId="2" xfId="0" applyNumberFormat="1" applyFont="1" applyFill="1" applyBorder="1" applyAlignment="1" applyProtection="1">
      <alignment horizontal="center" wrapText="1"/>
      <protection locked="0"/>
    </xf>
    <xf numFmtId="37" fontId="10" fillId="0" borderId="8" xfId="0" applyNumberFormat="1" applyFont="1" applyBorder="1" applyAlignment="1" applyProtection="1">
      <alignment horizontal="center" wrapText="1"/>
      <protection locked="0"/>
    </xf>
    <xf numFmtId="37" fontId="10" fillId="2" borderId="8" xfId="0" applyNumberFormat="1" applyFont="1" applyFill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left" wrapText="1"/>
      <protection locked="0"/>
    </xf>
    <xf numFmtId="37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Protection="1">
      <protection locked="0"/>
    </xf>
    <xf numFmtId="37" fontId="10" fillId="0" borderId="2" xfId="0" applyNumberFormat="1" applyFont="1" applyBorder="1" applyAlignment="1" applyProtection="1">
      <alignment horizontal="center"/>
      <protection locked="0"/>
    </xf>
    <xf numFmtId="9" fontId="10" fillId="2" borderId="2" xfId="3" applyFont="1" applyFill="1" applyBorder="1" applyAlignment="1" applyProtection="1">
      <alignment horizontal="center"/>
    </xf>
    <xf numFmtId="37" fontId="10" fillId="2" borderId="2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165" fontId="10" fillId="0" borderId="2" xfId="0" applyNumberFormat="1" applyFont="1" applyBorder="1" applyAlignment="1" applyProtection="1">
      <alignment horizontal="center" wrapText="1"/>
      <protection locked="0"/>
    </xf>
    <xf numFmtId="165" fontId="10" fillId="2" borderId="2" xfId="0" applyNumberFormat="1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  <protection locked="0"/>
    </xf>
    <xf numFmtId="165" fontId="10" fillId="0" borderId="7" xfId="0" applyNumberFormat="1" applyFont="1" applyBorder="1" applyAlignment="1" applyProtection="1">
      <alignment horizontal="center" wrapText="1"/>
      <protection locked="0"/>
    </xf>
    <xf numFmtId="165" fontId="10" fillId="0" borderId="8" xfId="0" applyNumberFormat="1" applyFont="1" applyBorder="1" applyAlignment="1" applyProtection="1">
      <alignment horizontal="center" wrapText="1"/>
      <protection locked="0"/>
    </xf>
    <xf numFmtId="165" fontId="10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Protection="1">
      <protection locked="0"/>
    </xf>
    <xf numFmtId="165" fontId="10" fillId="2" borderId="2" xfId="0" applyNumberFormat="1" applyFont="1" applyFill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Fill="1" applyBorder="1" applyProtection="1">
      <protection locked="0"/>
    </xf>
    <xf numFmtId="37" fontId="10" fillId="0" borderId="19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165" fontId="10" fillId="0" borderId="8" xfId="0" applyNumberFormat="1" applyFont="1" applyBorder="1" applyAlignment="1" applyProtection="1">
      <alignment horizontal="center"/>
      <protection locked="0"/>
    </xf>
    <xf numFmtId="5" fontId="10" fillId="0" borderId="13" xfId="0" applyNumberFormat="1" applyFont="1" applyBorder="1" applyAlignment="1" applyProtection="1">
      <alignment wrapText="1"/>
      <protection locked="0"/>
    </xf>
    <xf numFmtId="164" fontId="10" fillId="0" borderId="10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5" fontId="10" fillId="0" borderId="13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alignment horizontal="left" wrapText="1"/>
      <protection locked="0"/>
    </xf>
    <xf numFmtId="0" fontId="13" fillId="4" borderId="39" xfId="0" applyFont="1" applyFill="1" applyBorder="1" applyAlignment="1" applyProtection="1">
      <alignment horizontal="left"/>
      <protection locked="0"/>
    </xf>
    <xf numFmtId="0" fontId="13" fillId="4" borderId="40" xfId="0" applyFont="1" applyFill="1" applyBorder="1" applyAlignment="1" applyProtection="1">
      <alignment horizontal="left"/>
      <protection locked="0"/>
    </xf>
    <xf numFmtId="0" fontId="13" fillId="4" borderId="41" xfId="0" applyFont="1" applyFill="1" applyBorder="1" applyAlignment="1" applyProtection="1">
      <alignment horizontal="left"/>
      <protection locked="0"/>
    </xf>
    <xf numFmtId="0" fontId="13" fillId="4" borderId="43" xfId="0" applyFont="1" applyFill="1" applyBorder="1" applyAlignment="1" applyProtection="1">
      <alignment horizontal="left"/>
      <protection locked="0"/>
    </xf>
    <xf numFmtId="0" fontId="13" fillId="4" borderId="44" xfId="0" applyFont="1" applyFill="1" applyBorder="1" applyAlignment="1" applyProtection="1">
      <alignment horizontal="left"/>
      <protection locked="0"/>
    </xf>
    <xf numFmtId="0" fontId="13" fillId="4" borderId="45" xfId="0" applyFont="1" applyFill="1" applyBorder="1" applyAlignment="1" applyProtection="1">
      <alignment horizontal="left"/>
      <protection locked="0"/>
    </xf>
    <xf numFmtId="0" fontId="13" fillId="4" borderId="39" xfId="0" applyFont="1" applyFill="1" applyBorder="1" applyAlignment="1" applyProtection="1">
      <protection locked="0"/>
    </xf>
    <xf numFmtId="0" fontId="13" fillId="4" borderId="40" xfId="0" applyFont="1" applyFill="1" applyBorder="1" applyAlignment="1" applyProtection="1">
      <protection locked="0"/>
    </xf>
    <xf numFmtId="0" fontId="13" fillId="4" borderId="41" xfId="0" applyFont="1" applyFill="1" applyBorder="1" applyAlignment="1" applyProtection="1"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0" fillId="0" borderId="27" xfId="0" applyFont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13" fillId="4" borderId="5" xfId="0" applyFont="1" applyFill="1" applyBorder="1" applyAlignment="1" applyProtection="1">
      <alignment horizontal="left" wrapText="1"/>
      <protection locked="0"/>
    </xf>
    <xf numFmtId="0" fontId="13" fillId="4" borderId="0" xfId="0" applyFont="1" applyFill="1" applyBorder="1" applyAlignment="1" applyProtection="1">
      <alignment horizontal="left" wrapText="1"/>
      <protection locked="0"/>
    </xf>
    <xf numFmtId="0" fontId="13" fillId="4" borderId="4" xfId="0" applyFont="1" applyFill="1" applyBorder="1" applyAlignment="1" applyProtection="1">
      <alignment horizontal="left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10" fillId="0" borderId="19" xfId="0" applyFont="1" applyBorder="1" applyAlignment="1" applyProtection="1">
      <alignment horizontal="left" wrapText="1"/>
      <protection locked="0"/>
    </xf>
    <xf numFmtId="0" fontId="13" fillId="4" borderId="39" xfId="0" applyFont="1" applyFill="1" applyBorder="1" applyAlignment="1" applyProtection="1">
      <alignment horizontal="left" wrapText="1"/>
      <protection locked="0"/>
    </xf>
    <xf numFmtId="0" fontId="13" fillId="4" borderId="40" xfId="0" applyFont="1" applyFill="1" applyBorder="1" applyAlignment="1" applyProtection="1">
      <alignment horizontal="left" wrapText="1"/>
      <protection locked="0"/>
    </xf>
    <xf numFmtId="0" fontId="13" fillId="4" borderId="41" xfId="0" applyFont="1" applyFill="1" applyBorder="1" applyAlignment="1" applyProtection="1">
      <alignment horizontal="left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wrapText="1"/>
      <protection locked="0"/>
    </xf>
    <xf numFmtId="0" fontId="10" fillId="0" borderId="37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0" fontId="10" fillId="0" borderId="38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3" fillId="4" borderId="39" xfId="0" applyFont="1" applyFill="1" applyBorder="1" applyAlignment="1" applyProtection="1">
      <alignment wrapText="1"/>
      <protection locked="0"/>
    </xf>
    <xf numFmtId="0" fontId="13" fillId="4" borderId="40" xfId="0" applyFont="1" applyFill="1" applyBorder="1" applyAlignment="1" applyProtection="1">
      <alignment wrapText="1"/>
      <protection locked="0"/>
    </xf>
    <xf numFmtId="0" fontId="13" fillId="4" borderId="41" xfId="0" applyFont="1" applyFill="1" applyBorder="1" applyAlignment="1" applyProtection="1">
      <alignment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  <pageSetUpPr fitToPage="1"/>
  </sheetPr>
  <dimension ref="A1:E18"/>
  <sheetViews>
    <sheetView showGridLines="0" workbookViewId="0">
      <selection sqref="A1:D1"/>
    </sheetView>
  </sheetViews>
  <sheetFormatPr defaultRowHeight="12.75"/>
  <cols>
    <col min="1" max="1" width="25.140625" bestFit="1" customWidth="1"/>
    <col min="2" max="2" width="8.42578125" style="1" customWidth="1"/>
    <col min="3" max="3" width="44" customWidth="1"/>
    <col min="4" max="4" width="22.85546875" style="1" customWidth="1"/>
  </cols>
  <sheetData>
    <row r="1" spans="1:5" ht="20.25">
      <c r="A1" s="105" t="s">
        <v>56</v>
      </c>
      <c r="B1" s="105"/>
      <c r="C1" s="105"/>
      <c r="D1" s="105"/>
    </row>
    <row r="2" spans="1:5">
      <c r="A2" s="2"/>
      <c r="B2" s="2"/>
      <c r="C2" s="2"/>
      <c r="D2" s="2"/>
    </row>
    <row r="3" spans="1:5">
      <c r="A3" s="23" t="s">
        <v>26</v>
      </c>
      <c r="B3" s="23" t="s">
        <v>118</v>
      </c>
      <c r="C3" s="23" t="s">
        <v>27</v>
      </c>
      <c r="D3" s="23" t="s">
        <v>110</v>
      </c>
    </row>
    <row r="4" spans="1:5">
      <c r="A4" s="20" t="s">
        <v>103</v>
      </c>
      <c r="B4" s="21" t="s">
        <v>28</v>
      </c>
      <c r="C4" s="22" t="s">
        <v>104</v>
      </c>
      <c r="D4" s="21"/>
    </row>
    <row r="5" spans="1:5">
      <c r="A5" s="16" t="s">
        <v>29</v>
      </c>
      <c r="B5" s="17" t="s">
        <v>30</v>
      </c>
      <c r="C5" s="18" t="s">
        <v>31</v>
      </c>
      <c r="D5" s="17"/>
    </row>
    <row r="6" spans="1:5" ht="38.25">
      <c r="A6" s="16" t="s">
        <v>32</v>
      </c>
      <c r="B6" s="17" t="s">
        <v>33</v>
      </c>
      <c r="C6" s="18" t="s">
        <v>119</v>
      </c>
      <c r="D6" s="17"/>
    </row>
    <row r="7" spans="1:5" ht="25.5">
      <c r="A7" s="16" t="s">
        <v>34</v>
      </c>
      <c r="B7" s="17" t="s">
        <v>35</v>
      </c>
      <c r="C7" s="18" t="s">
        <v>36</v>
      </c>
      <c r="D7" s="17"/>
    </row>
    <row r="8" spans="1:5" ht="38.25">
      <c r="A8" s="16" t="s">
        <v>37</v>
      </c>
      <c r="B8" s="17" t="s">
        <v>38</v>
      </c>
      <c r="C8" s="18" t="s">
        <v>120</v>
      </c>
      <c r="D8" s="19" t="s">
        <v>112</v>
      </c>
    </row>
    <row r="9" spans="1:5" ht="38.25">
      <c r="A9" s="16" t="s">
        <v>39</v>
      </c>
      <c r="B9" s="17" t="s">
        <v>40</v>
      </c>
      <c r="C9" s="18" t="s">
        <v>41</v>
      </c>
      <c r="D9" s="19" t="s">
        <v>111</v>
      </c>
      <c r="E9" s="3"/>
    </row>
    <row r="10" spans="1:5" ht="38.25">
      <c r="A10" s="16" t="s">
        <v>42</v>
      </c>
      <c r="B10" s="17" t="s">
        <v>43</v>
      </c>
      <c r="C10" s="18" t="s">
        <v>44</v>
      </c>
      <c r="D10" s="19" t="s">
        <v>113</v>
      </c>
    </row>
    <row r="11" spans="1:5" ht="38.25">
      <c r="A11" s="16" t="s">
        <v>45</v>
      </c>
      <c r="B11" s="17" t="s">
        <v>46</v>
      </c>
      <c r="C11" s="18" t="s">
        <v>105</v>
      </c>
      <c r="D11" s="19" t="s">
        <v>114</v>
      </c>
    </row>
    <row r="12" spans="1:5" ht="38.25">
      <c r="A12" s="16" t="s">
        <v>106</v>
      </c>
      <c r="B12" s="17" t="s">
        <v>47</v>
      </c>
      <c r="C12" s="18" t="s">
        <v>121</v>
      </c>
      <c r="D12" s="19" t="s">
        <v>115</v>
      </c>
    </row>
    <row r="13" spans="1:5" ht="51">
      <c r="A13" s="16" t="s">
        <v>107</v>
      </c>
      <c r="B13" s="17" t="s">
        <v>48</v>
      </c>
      <c r="C13" s="18" t="s">
        <v>49</v>
      </c>
      <c r="D13" s="19" t="s">
        <v>116</v>
      </c>
    </row>
    <row r="14" spans="1:5" ht="51">
      <c r="A14" s="16" t="s">
        <v>0</v>
      </c>
      <c r="B14" s="17"/>
      <c r="C14" s="18" t="s">
        <v>50</v>
      </c>
      <c r="D14" s="19" t="s">
        <v>117</v>
      </c>
    </row>
    <row r="15" spans="1:5">
      <c r="A15" s="16"/>
      <c r="B15" s="17"/>
      <c r="C15" s="18" t="s">
        <v>108</v>
      </c>
      <c r="D15" s="17" t="s">
        <v>51</v>
      </c>
    </row>
    <row r="16" spans="1:5" ht="12.75" customHeight="1">
      <c r="A16" s="16"/>
      <c r="B16" s="17"/>
      <c r="C16" s="18" t="s">
        <v>122</v>
      </c>
      <c r="D16" s="17" t="s">
        <v>52</v>
      </c>
    </row>
    <row r="17" spans="1:4">
      <c r="A17" s="16"/>
      <c r="B17" s="17"/>
      <c r="C17" s="18" t="s">
        <v>109</v>
      </c>
      <c r="D17" s="17" t="s">
        <v>53</v>
      </c>
    </row>
    <row r="18" spans="1:4">
      <c r="A18" s="15"/>
      <c r="B18" s="5"/>
      <c r="C18" s="4" t="s">
        <v>54</v>
      </c>
      <c r="D18" s="5" t="s">
        <v>55</v>
      </c>
    </row>
  </sheetData>
  <mergeCells count="1">
    <mergeCell ref="A1:D1"/>
  </mergeCells>
  <phoneticPr fontId="2" type="noConversion"/>
  <printOptions horizontalCentered="1"/>
  <pageMargins left="0.75" right="0.75" top="1" bottom="1" header="0.5" footer="0.5"/>
  <pageSetup scale="90" orientation="portrait" r:id="rId1"/>
  <headerFooter alignWithMargins="0"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4"/>
    <pageSetUpPr fitToPage="1"/>
  </sheetPr>
  <dimension ref="B1:G61"/>
  <sheetViews>
    <sheetView tabSelected="1" topLeftCell="A39" workbookViewId="0">
      <selection activeCell="G61" sqref="G61"/>
    </sheetView>
  </sheetViews>
  <sheetFormatPr defaultRowHeight="12.75"/>
  <cols>
    <col min="1" max="1" width="9.140625" style="6"/>
    <col min="2" max="2" width="26.5703125" style="11" customWidth="1"/>
    <col min="3" max="3" width="15.7109375" style="11" customWidth="1"/>
    <col min="4" max="4" width="17.42578125" style="11" customWidth="1"/>
    <col min="5" max="7" width="15.7109375" style="11" customWidth="1"/>
    <col min="8" max="16384" width="9.140625" style="6"/>
  </cols>
  <sheetData>
    <row r="1" spans="2:7" ht="34.5" customHeight="1">
      <c r="B1" s="152" t="s">
        <v>139</v>
      </c>
      <c r="C1" s="152"/>
      <c r="D1" s="152"/>
      <c r="E1" s="152"/>
      <c r="F1" s="152"/>
      <c r="G1" s="152"/>
    </row>
    <row r="2" spans="2:7" ht="15.75">
      <c r="B2" s="25" t="s">
        <v>1</v>
      </c>
      <c r="C2" s="26"/>
      <c r="D2" s="25"/>
      <c r="E2" s="27"/>
      <c r="F2" s="27"/>
      <c r="G2" s="28"/>
    </row>
    <row r="3" spans="2:7" ht="15.75">
      <c r="B3" s="25" t="s">
        <v>2</v>
      </c>
      <c r="C3" s="26"/>
      <c r="D3" s="25"/>
      <c r="E3" s="27"/>
      <c r="F3" s="27"/>
      <c r="G3" s="29"/>
    </row>
    <row r="4" spans="2:7" ht="15.75">
      <c r="B4" s="25" t="s">
        <v>3</v>
      </c>
      <c r="C4" s="26"/>
      <c r="D4" s="25"/>
      <c r="E4" s="27"/>
      <c r="F4" s="27"/>
      <c r="G4" s="30"/>
    </row>
    <row r="5" spans="2:7" ht="15.75">
      <c r="B5" s="31" t="s">
        <v>5</v>
      </c>
      <c r="C5" s="32"/>
      <c r="D5" s="31"/>
      <c r="E5" s="33"/>
      <c r="F5" s="33"/>
      <c r="G5" s="34"/>
    </row>
    <row r="6" spans="2:7" s="7" customFormat="1">
      <c r="B6" s="143" t="s">
        <v>73</v>
      </c>
      <c r="C6" s="144"/>
      <c r="D6" s="144"/>
      <c r="E6" s="144"/>
      <c r="F6" s="144"/>
      <c r="G6" s="145"/>
    </row>
    <row r="7" spans="2:7">
      <c r="B7" s="35" t="s">
        <v>69</v>
      </c>
      <c r="C7" s="36"/>
      <c r="D7" s="37"/>
      <c r="E7" s="136" t="s">
        <v>11</v>
      </c>
      <c r="F7" s="137"/>
      <c r="G7" s="38" t="str">
        <f>IF(AC_Actual_cost_to_date,EAC_Estimate_at_Completion-AC_Actual_cost_to_date,"")</f>
        <v/>
      </c>
    </row>
    <row r="8" spans="2:7">
      <c r="B8" s="39" t="s">
        <v>10</v>
      </c>
      <c r="C8" s="40"/>
      <c r="D8" s="37"/>
      <c r="E8" s="136" t="s">
        <v>98</v>
      </c>
      <c r="F8" s="137"/>
      <c r="G8" s="41" t="str">
        <f>IF(EV_Earned_Value,IF(AC_Actual_cost_to_date,(EV_Earned_Value-PV_Planned_Value)/(EV_Earned_Value/AC_Actual_cost_to_date),""),"")</f>
        <v/>
      </c>
    </row>
    <row r="9" spans="2:7">
      <c r="B9" s="39" t="s">
        <v>123</v>
      </c>
      <c r="C9" s="42"/>
      <c r="D9" s="37"/>
      <c r="E9" s="136" t="s">
        <v>12</v>
      </c>
      <c r="F9" s="137"/>
      <c r="G9" s="41" t="str">
        <f>IF(EV_Earned_Value,EV_Earned_Value-AC_Actual_cost_to_date,"")</f>
        <v/>
      </c>
    </row>
    <row r="10" spans="2:7">
      <c r="B10" s="39" t="s">
        <v>70</v>
      </c>
      <c r="C10" s="43"/>
      <c r="D10" s="37"/>
      <c r="E10" s="136" t="s">
        <v>15</v>
      </c>
      <c r="F10" s="137"/>
      <c r="G10" s="41" t="str">
        <f>IF(EV_Earned_Value,EV_Earned_Value-PV_Planned_Value,"")</f>
        <v/>
      </c>
    </row>
    <row r="11" spans="2:7">
      <c r="B11" s="39"/>
      <c r="C11" s="37"/>
      <c r="D11" s="37"/>
      <c r="E11" s="136" t="s">
        <v>13</v>
      </c>
      <c r="F11" s="137"/>
      <c r="G11" s="44" t="str">
        <f>IF(AC_Actual_cost_to_date,EV_Earned_Value/AC_Actual_cost_to_date,"")</f>
        <v/>
      </c>
    </row>
    <row r="12" spans="2:7" ht="12.75" customHeight="1">
      <c r="B12" s="45"/>
      <c r="C12" s="46"/>
      <c r="D12" s="37"/>
      <c r="E12" s="136" t="s">
        <v>16</v>
      </c>
      <c r="F12" s="137"/>
      <c r="G12" s="44" t="str">
        <f>IF(PV_Planned_Value,EV_Earned_Value/PV_Planned_Value,"")</f>
        <v/>
      </c>
    </row>
    <row r="13" spans="2:7" ht="13.5" customHeight="1">
      <c r="B13" s="47"/>
      <c r="C13" s="48"/>
      <c r="D13" s="49"/>
      <c r="E13" s="141" t="s">
        <v>97</v>
      </c>
      <c r="F13" s="142"/>
      <c r="G13" s="50" t="str">
        <f>IF(PV_Planned_Value,IF(AC_Actual_cost_to_date,IF(EV_Earned_Value,(G11+G12)/2,""),""),"")</f>
        <v/>
      </c>
    </row>
    <row r="14" spans="2:7" ht="13.5" customHeight="1">
      <c r="B14" s="143" t="s">
        <v>66</v>
      </c>
      <c r="C14" s="144"/>
      <c r="D14" s="144"/>
      <c r="E14" s="144"/>
      <c r="F14" s="144"/>
      <c r="G14" s="145"/>
    </row>
    <row r="15" spans="2:7" s="11" customFormat="1">
      <c r="B15" s="138" t="s">
        <v>66</v>
      </c>
      <c r="C15" s="139"/>
      <c r="D15" s="99" t="s">
        <v>71</v>
      </c>
      <c r="E15" s="99" t="s">
        <v>72</v>
      </c>
      <c r="F15" s="100" t="s">
        <v>89</v>
      </c>
      <c r="G15" s="101" t="s">
        <v>65</v>
      </c>
    </row>
    <row r="16" spans="2:7">
      <c r="B16" s="155" t="s">
        <v>124</v>
      </c>
      <c r="C16" s="156"/>
      <c r="D16" s="54"/>
      <c r="E16" s="54"/>
      <c r="F16" s="55" t="str">
        <f>IF(AND(D16&gt;0,E16&gt;0),E16-D16,"")</f>
        <v/>
      </c>
      <c r="G16" s="56"/>
    </row>
    <row r="17" spans="2:7">
      <c r="B17" s="155" t="s">
        <v>67</v>
      </c>
      <c r="C17" s="156"/>
      <c r="D17" s="57"/>
      <c r="E17" s="57"/>
      <c r="F17" s="58" t="str">
        <f>IF(AND(D17&gt;0,E17&gt;0),E17-D17,"")</f>
        <v/>
      </c>
      <c r="G17" s="59"/>
    </row>
    <row r="18" spans="2:7">
      <c r="B18" s="153" t="s">
        <v>64</v>
      </c>
      <c r="C18" s="154"/>
      <c r="D18" s="60"/>
      <c r="E18" s="61"/>
      <c r="F18" s="62" t="str">
        <f>IF(AND(D18&gt;0,E18&gt;0),E18-D18,"")</f>
        <v/>
      </c>
      <c r="G18" s="63"/>
    </row>
    <row r="19" spans="2:7">
      <c r="B19" s="157" t="s">
        <v>68</v>
      </c>
      <c r="C19" s="158"/>
      <c r="D19" s="64"/>
      <c r="E19" s="65"/>
      <c r="F19" s="66" t="str">
        <f>IF(AND(D19&gt;0,E19&gt;0),E19-D19,"")</f>
        <v/>
      </c>
      <c r="G19" s="67"/>
    </row>
    <row r="20" spans="2:7">
      <c r="B20" s="162" t="s">
        <v>102</v>
      </c>
      <c r="C20" s="163"/>
      <c r="D20" s="163"/>
      <c r="E20" s="163"/>
      <c r="F20" s="163"/>
      <c r="G20" s="164"/>
    </row>
    <row r="21" spans="2:7" ht="25.5">
      <c r="B21" s="68" t="s">
        <v>74</v>
      </c>
      <c r="C21" s="140" t="s">
        <v>27</v>
      </c>
      <c r="D21" s="140"/>
      <c r="E21" s="140"/>
      <c r="F21" s="51" t="s">
        <v>75</v>
      </c>
      <c r="G21" s="53" t="s">
        <v>76</v>
      </c>
    </row>
    <row r="22" spans="2:7">
      <c r="B22" s="69" t="s">
        <v>18</v>
      </c>
      <c r="C22" s="109" t="s">
        <v>133</v>
      </c>
      <c r="D22" s="109"/>
      <c r="E22" s="109"/>
      <c r="F22" s="70"/>
      <c r="G22" s="71"/>
    </row>
    <row r="23" spans="2:7">
      <c r="B23" s="69" t="s">
        <v>19</v>
      </c>
      <c r="C23" s="110" t="s">
        <v>134</v>
      </c>
      <c r="D23" s="110"/>
      <c r="E23" s="110"/>
      <c r="F23" s="72"/>
      <c r="G23" s="55" t="str">
        <f>IF(F23,F23-F22,"")</f>
        <v/>
      </c>
    </row>
    <row r="24" spans="2:7">
      <c r="B24" s="69" t="s">
        <v>20</v>
      </c>
      <c r="C24" s="110" t="s">
        <v>135</v>
      </c>
      <c r="D24" s="110"/>
      <c r="E24" s="110"/>
      <c r="F24" s="72"/>
      <c r="G24" s="73" t="str">
        <f>IF(F24,F24-F23,"")</f>
        <v/>
      </c>
    </row>
    <row r="25" spans="2:7">
      <c r="B25" s="69" t="s">
        <v>21</v>
      </c>
      <c r="C25" s="110" t="s">
        <v>136</v>
      </c>
      <c r="D25" s="110"/>
      <c r="E25" s="110"/>
      <c r="F25" s="72"/>
      <c r="G25" s="73" t="str">
        <f>IF(F25,F25-F24,"")</f>
        <v/>
      </c>
    </row>
    <row r="26" spans="2:7">
      <c r="B26" s="74" t="s">
        <v>22</v>
      </c>
      <c r="C26" s="159" t="s">
        <v>137</v>
      </c>
      <c r="D26" s="159"/>
      <c r="E26" s="159"/>
      <c r="F26" s="75"/>
      <c r="G26" s="66" t="str">
        <f>IF(F26,F26-F25,"")</f>
        <v/>
      </c>
    </row>
    <row r="27" spans="2:7">
      <c r="B27" s="111" t="s">
        <v>58</v>
      </c>
      <c r="C27" s="112"/>
      <c r="D27" s="112"/>
      <c r="E27" s="112"/>
      <c r="F27" s="112"/>
      <c r="G27" s="113"/>
    </row>
    <row r="28" spans="2:7" s="10" customFormat="1" ht="25.5">
      <c r="B28" s="102"/>
      <c r="C28" s="103" t="s">
        <v>82</v>
      </c>
      <c r="D28" s="103" t="s">
        <v>83</v>
      </c>
      <c r="E28" s="103" t="s">
        <v>99</v>
      </c>
      <c r="F28" s="100" t="s">
        <v>101</v>
      </c>
      <c r="G28" s="104" t="s">
        <v>17</v>
      </c>
    </row>
    <row r="29" spans="2:7">
      <c r="B29" s="76" t="s">
        <v>125</v>
      </c>
      <c r="C29" s="77"/>
      <c r="D29" s="77"/>
      <c r="E29" s="78" t="str">
        <f>IF(Effort_Req,Effort_Expended/Effort_Req,"")</f>
        <v/>
      </c>
      <c r="F29" s="77"/>
      <c r="G29" s="79" t="str">
        <f>IF(Effort_Req,Effort_Req-(Effort_Expended+Effort_to_Complete),"")</f>
        <v/>
      </c>
    </row>
    <row r="30" spans="2:7">
      <c r="B30" s="132" t="s">
        <v>59</v>
      </c>
      <c r="C30" s="133"/>
      <c r="D30" s="133"/>
      <c r="E30" s="133"/>
      <c r="F30" s="133"/>
      <c r="G30" s="134"/>
    </row>
    <row r="31" spans="2:7" s="12" customFormat="1" ht="25.5" customHeight="1">
      <c r="B31" s="80"/>
      <c r="C31" s="100" t="s">
        <v>78</v>
      </c>
      <c r="D31" s="100" t="s">
        <v>77</v>
      </c>
      <c r="E31" s="100" t="s">
        <v>76</v>
      </c>
      <c r="F31" s="100" t="s">
        <v>79</v>
      </c>
      <c r="G31" s="101" t="s">
        <v>80</v>
      </c>
    </row>
    <row r="32" spans="2:7" ht="12.75" customHeight="1">
      <c r="B32" s="74" t="s">
        <v>81</v>
      </c>
      <c r="C32" s="81"/>
      <c r="D32" s="81"/>
      <c r="E32" s="82">
        <f>D32-C32</f>
        <v>0</v>
      </c>
      <c r="F32" s="81"/>
      <c r="G32" s="81"/>
    </row>
    <row r="33" spans="2:7">
      <c r="B33" s="143" t="s">
        <v>57</v>
      </c>
      <c r="C33" s="144"/>
      <c r="D33" s="144"/>
      <c r="E33" s="144"/>
      <c r="F33" s="144"/>
      <c r="G33" s="145"/>
    </row>
    <row r="34" spans="2:7" s="13" customFormat="1" ht="25.5">
      <c r="B34" s="83" t="s">
        <v>100</v>
      </c>
      <c r="C34" s="100" t="s">
        <v>6</v>
      </c>
      <c r="D34" s="100" t="s">
        <v>7</v>
      </c>
      <c r="E34" s="100" t="s">
        <v>14</v>
      </c>
      <c r="F34" s="100" t="s">
        <v>8</v>
      </c>
      <c r="G34" s="101" t="s">
        <v>9</v>
      </c>
    </row>
    <row r="35" spans="2:7">
      <c r="B35" s="45" t="s">
        <v>86</v>
      </c>
      <c r="C35" s="84"/>
      <c r="D35" s="84"/>
      <c r="E35" s="84"/>
      <c r="F35" s="84"/>
      <c r="G35" s="84"/>
    </row>
    <row r="36" spans="2:7">
      <c r="B36" s="45" t="s">
        <v>87</v>
      </c>
      <c r="C36" s="85"/>
      <c r="D36" s="85"/>
      <c r="E36" s="85"/>
      <c r="F36" s="85"/>
      <c r="G36" s="85"/>
    </row>
    <row r="37" spans="2:7">
      <c r="B37" s="45" t="s">
        <v>88</v>
      </c>
      <c r="C37" s="86"/>
      <c r="D37" s="86"/>
      <c r="E37" s="86"/>
      <c r="F37" s="86"/>
      <c r="G37" s="86"/>
    </row>
    <row r="38" spans="2:7">
      <c r="B38" s="87" t="s">
        <v>85</v>
      </c>
      <c r="C38" s="88">
        <f>SUM(C35:C37)</f>
        <v>0</v>
      </c>
      <c r="D38" s="88">
        <f>SUM(D35:D37)</f>
        <v>0</v>
      </c>
      <c r="E38" s="88">
        <f>SUM(E35:E37)</f>
        <v>0</v>
      </c>
      <c r="F38" s="88">
        <f>SUM(F35:F37)</f>
        <v>0</v>
      </c>
      <c r="G38" s="88">
        <f>SUM(G35:G37)</f>
        <v>0</v>
      </c>
    </row>
    <row r="39" spans="2:7">
      <c r="B39" s="111" t="s">
        <v>138</v>
      </c>
      <c r="C39" s="112"/>
      <c r="D39" s="112"/>
      <c r="E39" s="112"/>
      <c r="F39" s="112"/>
      <c r="G39" s="113"/>
    </row>
    <row r="40" spans="2:7" s="10" customFormat="1">
      <c r="B40" s="89"/>
      <c r="C40" s="52"/>
      <c r="D40" s="52"/>
      <c r="E40" s="52" t="s">
        <v>90</v>
      </c>
      <c r="F40" s="52" t="s">
        <v>92</v>
      </c>
      <c r="G40" s="53" t="s">
        <v>93</v>
      </c>
    </row>
    <row r="41" spans="2:7">
      <c r="B41" s="90" t="s">
        <v>91</v>
      </c>
      <c r="C41" s="47"/>
      <c r="D41" s="91"/>
      <c r="E41" s="77"/>
      <c r="F41" s="77"/>
      <c r="G41" s="92"/>
    </row>
    <row r="42" spans="2:7">
      <c r="B42" s="111" t="s">
        <v>60</v>
      </c>
      <c r="C42" s="112"/>
      <c r="D42" s="112"/>
      <c r="E42" s="112"/>
      <c r="F42" s="112"/>
      <c r="G42" s="113"/>
    </row>
    <row r="43" spans="2:7">
      <c r="B43" s="45" t="s">
        <v>96</v>
      </c>
      <c r="C43" s="93"/>
      <c r="D43" s="37"/>
      <c r="E43" s="46" t="s">
        <v>25</v>
      </c>
      <c r="F43" s="46"/>
      <c r="G43" s="94"/>
    </row>
    <row r="44" spans="2:7">
      <c r="B44" s="45" t="s">
        <v>94</v>
      </c>
      <c r="C44" s="93"/>
      <c r="D44" s="37"/>
      <c r="E44" s="46" t="s">
        <v>126</v>
      </c>
      <c r="F44" s="37"/>
      <c r="G44" s="95"/>
    </row>
    <row r="45" spans="2:7">
      <c r="B45" s="45" t="s">
        <v>95</v>
      </c>
      <c r="C45" s="93"/>
      <c r="D45" s="37"/>
      <c r="E45" s="46" t="s">
        <v>84</v>
      </c>
      <c r="F45" s="37"/>
      <c r="G45" s="96"/>
    </row>
    <row r="46" spans="2:7">
      <c r="B46" s="45" t="s">
        <v>23</v>
      </c>
      <c r="C46" s="97"/>
      <c r="D46" s="37"/>
      <c r="E46" s="37"/>
      <c r="F46" s="37"/>
      <c r="G46" s="98"/>
    </row>
    <row r="47" spans="2:7">
      <c r="B47" s="111" t="s">
        <v>62</v>
      </c>
      <c r="C47" s="112"/>
      <c r="D47" s="112"/>
      <c r="E47" s="112"/>
      <c r="F47" s="112"/>
      <c r="G47" s="113"/>
    </row>
    <row r="48" spans="2:7" ht="12.75" customHeight="1">
      <c r="B48" s="160" t="s">
        <v>127</v>
      </c>
      <c r="C48" s="121"/>
      <c r="D48" s="121"/>
      <c r="E48" s="121"/>
      <c r="F48" s="121"/>
      <c r="G48" s="161"/>
    </row>
    <row r="49" spans="2:7">
      <c r="B49" s="146" t="s">
        <v>128</v>
      </c>
      <c r="C49" s="147"/>
      <c r="D49" s="147"/>
      <c r="E49" s="147"/>
      <c r="F49" s="147"/>
      <c r="G49" s="148"/>
    </row>
    <row r="50" spans="2:7">
      <c r="B50" s="149" t="s">
        <v>129</v>
      </c>
      <c r="C50" s="150"/>
      <c r="D50" s="150"/>
      <c r="E50" s="150"/>
      <c r="F50" s="150"/>
      <c r="G50" s="151"/>
    </row>
    <row r="51" spans="2:7">
      <c r="B51" s="114" t="s">
        <v>61</v>
      </c>
      <c r="C51" s="115"/>
      <c r="D51" s="115"/>
      <c r="E51" s="115"/>
      <c r="F51" s="115"/>
      <c r="G51" s="116"/>
    </row>
    <row r="52" spans="2:7">
      <c r="B52" s="120" t="s">
        <v>130</v>
      </c>
      <c r="C52" s="121"/>
      <c r="D52" s="121"/>
      <c r="E52" s="121"/>
      <c r="F52" s="121"/>
      <c r="G52" s="135"/>
    </row>
    <row r="53" spans="2:7">
      <c r="B53" s="120" t="s">
        <v>131</v>
      </c>
      <c r="C53" s="121"/>
      <c r="D53" s="121"/>
      <c r="E53" s="121"/>
      <c r="F53" s="121"/>
      <c r="G53" s="122"/>
    </row>
    <row r="54" spans="2:7">
      <c r="B54" s="123" t="s">
        <v>132</v>
      </c>
      <c r="C54" s="124"/>
      <c r="D54" s="124"/>
      <c r="E54" s="124"/>
      <c r="F54" s="124"/>
      <c r="G54" s="125"/>
    </row>
    <row r="55" spans="2:7">
      <c r="B55" s="117" t="s">
        <v>63</v>
      </c>
      <c r="C55" s="118"/>
      <c r="D55" s="118"/>
      <c r="E55" s="118"/>
      <c r="F55" s="118"/>
      <c r="G55" s="119"/>
    </row>
    <row r="56" spans="2:7" ht="12.75" customHeight="1">
      <c r="B56" s="126"/>
      <c r="C56" s="127"/>
      <c r="D56" s="127"/>
      <c r="E56" s="127"/>
      <c r="F56" s="127"/>
      <c r="G56" s="128"/>
    </row>
    <row r="57" spans="2:7" ht="12.75" customHeight="1">
      <c r="B57" s="129"/>
      <c r="C57" s="130"/>
      <c r="D57" s="130"/>
      <c r="E57" s="130"/>
      <c r="F57" s="130"/>
      <c r="G57" s="131"/>
    </row>
    <row r="58" spans="2:7" ht="12.75" customHeight="1">
      <c r="B58" s="106"/>
      <c r="C58" s="107"/>
      <c r="D58" s="107"/>
      <c r="E58" s="107"/>
      <c r="F58" s="107"/>
      <c r="G58" s="108"/>
    </row>
    <row r="59" spans="2:7">
      <c r="B59" s="14"/>
      <c r="C59" s="14"/>
      <c r="D59" s="14"/>
      <c r="E59" s="14"/>
      <c r="F59" s="14"/>
      <c r="G59" s="14"/>
    </row>
    <row r="60" spans="2:7">
      <c r="B60" s="9" t="s">
        <v>24</v>
      </c>
      <c r="C60" s="8"/>
      <c r="D60" s="9" t="s">
        <v>4</v>
      </c>
      <c r="E60" s="9"/>
      <c r="F60" s="9"/>
    </row>
    <row r="61" spans="2:7">
      <c r="G61" s="24"/>
    </row>
  </sheetData>
  <sheetProtection formatCells="0" formatColumns="0" formatRows="0" insertColumns="0" insertRows="0" insertHyperlinks="0" deleteColumns="0" deleteRows="0" sort="0" autoFilter="0" pivotTables="0"/>
  <mergeCells count="39">
    <mergeCell ref="B50:G50"/>
    <mergeCell ref="B6:G6"/>
    <mergeCell ref="B1:G1"/>
    <mergeCell ref="B27:G27"/>
    <mergeCell ref="B18:C18"/>
    <mergeCell ref="B16:C16"/>
    <mergeCell ref="B17:C17"/>
    <mergeCell ref="B19:C19"/>
    <mergeCell ref="E7:F7"/>
    <mergeCell ref="E8:F8"/>
    <mergeCell ref="C26:E26"/>
    <mergeCell ref="B48:G48"/>
    <mergeCell ref="B20:G20"/>
    <mergeCell ref="B42:G42"/>
    <mergeCell ref="B33:G33"/>
    <mergeCell ref="E9:F9"/>
    <mergeCell ref="E11:F11"/>
    <mergeCell ref="B15:C15"/>
    <mergeCell ref="C21:E21"/>
    <mergeCell ref="E10:F10"/>
    <mergeCell ref="E12:F12"/>
    <mergeCell ref="E13:F13"/>
    <mergeCell ref="B14:G14"/>
    <mergeCell ref="B58:G58"/>
    <mergeCell ref="C22:E22"/>
    <mergeCell ref="C23:E23"/>
    <mergeCell ref="C24:E24"/>
    <mergeCell ref="C25:E25"/>
    <mergeCell ref="B47:G47"/>
    <mergeCell ref="B51:G51"/>
    <mergeCell ref="B55:G55"/>
    <mergeCell ref="B53:G53"/>
    <mergeCell ref="B54:G54"/>
    <mergeCell ref="B56:G56"/>
    <mergeCell ref="B57:G57"/>
    <mergeCell ref="B39:G39"/>
    <mergeCell ref="B30:G30"/>
    <mergeCell ref="B52:G52"/>
    <mergeCell ref="B49:G49"/>
  </mergeCells>
  <phoneticPr fontId="2" type="noConversion"/>
  <dataValidations count="2">
    <dataValidation type="date" errorStyle="warning" allowBlank="1" showInputMessage="1" showErrorMessage="1" error="Please enter a valid date" sqref="D16:E19">
      <formula1>32874</formula1>
      <formula2>69763</formula2>
    </dataValidation>
    <dataValidation type="date" errorStyle="warning" operator="greaterThan" allowBlank="1" showInputMessage="1" showErrorMessage="1" error="Please enter a valid date." sqref="G44">
      <formula1>32874</formula1>
    </dataValidation>
  </dataValidations>
  <printOptions horizontalCentered="1"/>
  <pageMargins left="0.5" right="0.5" top="0.5" bottom="0.5" header="0" footer="0.25"/>
  <pageSetup scale="83" orientation="portrait" r:id="rId1"/>
  <headerFooter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TP001141724</AuthoringAssetId>
    <AssetId xmlns="145c5697-5eb5-440b-b2f1-a8273fb59250">TS001141724</AssetId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592890-4140-4D56-A16E-487E0B9EE5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698026-5714-4534-868E-108844EB4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3DA3278-0CBF-4127-B849-47FF33A52FE3}">
  <ds:schemaRefs>
    <ds:schemaRef ds:uri="http://schemas.microsoft.com/office/2006/metadata/properties"/>
    <ds:schemaRef ds:uri="145c5697-5eb5-440b-b2f1-a8273fb59250"/>
  </ds:schemaRefs>
</ds:datastoreItem>
</file>

<file path=customXml/itemProps4.xml><?xml version="1.0" encoding="utf-8"?>
<ds:datastoreItem xmlns:ds="http://schemas.openxmlformats.org/officeDocument/2006/customXml" ds:itemID="{C3E75BEB-7740-4FB7-932F-F131756A97C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Definitions</vt:lpstr>
      <vt:lpstr>Forecasting Report</vt:lpstr>
      <vt:lpstr>AC_Actual_cost_to_date</vt:lpstr>
      <vt:lpstr>BAC_Budget_at_Completion</vt:lpstr>
      <vt:lpstr>CPI_Cost_Perf_Index</vt:lpstr>
      <vt:lpstr>CV_Cost_Var</vt:lpstr>
      <vt:lpstr>EAC_Estimate_at_Completion</vt:lpstr>
      <vt:lpstr>Effort_Expended</vt:lpstr>
      <vt:lpstr>Effort_Req</vt:lpstr>
      <vt:lpstr>Effort_to_Complete</vt:lpstr>
      <vt:lpstr>Effort_Variance</vt:lpstr>
      <vt:lpstr>ETC_Estimate_to_Completion</vt:lpstr>
      <vt:lpstr>EV_Earned_Value</vt:lpstr>
      <vt:lpstr>Percent_Effort_Expend</vt:lpstr>
      <vt:lpstr>'Forecasting Report'!Print_Area</vt:lpstr>
      <vt:lpstr>PV_Planned_Value</vt:lpstr>
      <vt:lpstr>SPI_Sch_Perf_Index</vt:lpstr>
      <vt:lpstr>SV_Sch_Var</vt:lpstr>
      <vt:lpstr>SV_Sch_Variance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Rehan</cp:lastModifiedBy>
  <cp:lastPrinted>2004-07-06T21:36:45Z</cp:lastPrinted>
  <dcterms:created xsi:type="dcterms:W3CDTF">2004-04-27T16:32:13Z</dcterms:created>
  <dcterms:modified xsi:type="dcterms:W3CDTF">2011-02-25T15:32:58Z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TPInstallLocation">
    <vt:lpwstr>{My Templates}</vt:lpwstr>
  </property>
  <property fmtid="{D5CDD505-2E9C-101B-9397-08002B2CF9AE}" pid="4" name="PrimaryImageGen">
    <vt:lpwstr>true</vt:lpwstr>
  </property>
  <property fmtid="{D5CDD505-2E9C-101B-9397-08002B2CF9AE}" pid="5" name="AssetType">
    <vt:lpwstr>TP</vt:lpwstr>
  </property>
  <property fmtid="{D5CDD505-2E9C-101B-9397-08002B2CF9AE}" pid="6" name="BugNumber">
    <vt:lpwstr>31</vt:lpwstr>
  </property>
  <property fmtid="{D5CDD505-2E9C-101B-9397-08002B2CF9AE}" pid="7" name="TPCommandLine">
    <vt:lpwstr>{XL} /t {FilePath}</vt:lpwstr>
  </property>
  <property fmtid="{D5CDD505-2E9C-101B-9397-08002B2CF9AE}" pid="8" name="TPAppVersion">
    <vt:lpwstr>11</vt:lpwstr>
  </property>
  <property fmtid="{D5CDD505-2E9C-101B-9397-08002B2CF9AE}" pid="9" name="Milestone">
    <vt:lpwstr>Continuous</vt:lpwstr>
  </property>
  <property fmtid="{D5CDD505-2E9C-101B-9397-08002B2CF9AE}" pid="10" name="APAuthor">
    <vt:lpwstr>191</vt:lpwstr>
  </property>
  <property fmtid="{D5CDD505-2E9C-101B-9397-08002B2CF9AE}" pid="11" name="TemplateStatus">
    <vt:lpwstr>Complete</vt:lpwstr>
  </property>
  <property fmtid="{D5CDD505-2E9C-101B-9397-08002B2CF9AE}" pid="12" name="ContentTypeId">
    <vt:lpwstr>0x0101006025706CF4CD034688BEBAE97A2E701D020200C3831ACA17D8814887A164412888521E</vt:lpwstr>
  </property>
  <property fmtid="{D5CDD505-2E9C-101B-9397-08002B2CF9AE}" pid="13" name="IsDeleted">
    <vt:lpwstr>false</vt:lpwstr>
  </property>
  <property fmtid="{D5CDD505-2E9C-101B-9397-08002B2CF9AE}" pid="14" name="UANotes">
    <vt:lpwstr>WE template</vt:lpwstr>
  </property>
  <property fmtid="{D5CDD505-2E9C-101B-9397-08002B2CF9AE}" pid="15" name="ShowIn">
    <vt:lpwstr>Show everywhere</vt:lpwstr>
  </property>
  <property fmtid="{D5CDD505-2E9C-101B-9397-08002B2CF9AE}" pid="16" name="TPFriendlyName">
    <vt:lpwstr>{My Templates}</vt:lpwstr>
  </property>
  <property fmtid="{D5CDD505-2E9C-101B-9397-08002B2CF9AE}" pid="17" name="IsSearchable">
    <vt:lpwstr>false</vt:lpwstr>
  </property>
  <property fmtid="{D5CDD505-2E9C-101B-9397-08002B2CF9AE}" pid="18" name="NumericId">
    <vt:lpwstr>-1</vt:lpwstr>
  </property>
  <property fmtid="{D5CDD505-2E9C-101B-9397-08002B2CF9AE}" pid="19" name="PublishTargets">
    <vt:lpwstr>OfficeOnline</vt:lpwstr>
  </property>
  <property fmtid="{D5CDD505-2E9C-101B-9397-08002B2CF9AE}" pid="20" name="AssetId">
    <vt:lpwstr>TS001141724</vt:lpwstr>
  </property>
  <property fmtid="{D5CDD505-2E9C-101B-9397-08002B2CF9AE}" pid="21" name="TPLaunchHelpLinkType">
    <vt:lpwstr>Template</vt:lpwstr>
  </property>
  <property fmtid="{D5CDD505-2E9C-101B-9397-08002B2CF9AE}" pid="22" name="SourceTitle">
    <vt:lpwstr>Forecasting report</vt:lpwstr>
  </property>
  <property fmtid="{D5CDD505-2E9C-101B-9397-08002B2CF9AE}" pid="23" name="TPLaunchHelpLink">
    <vt:lpwstr/>
  </property>
  <property fmtid="{D5CDD505-2E9C-101B-9397-08002B2CF9AE}" pid="24" name="APEditor">
    <vt:lpwstr>92</vt:lpwstr>
  </property>
  <property fmtid="{D5CDD505-2E9C-101B-9397-08002B2CF9AE}" pid="25" name="TPApplication">
    <vt:lpwstr>Excel</vt:lpwstr>
  </property>
  <property fmtid="{D5CDD505-2E9C-101B-9397-08002B2CF9AE}" pid="26" name="Provider">
    <vt:lpwstr>EY001207518</vt:lpwstr>
  </property>
  <property fmtid="{D5CDD505-2E9C-101B-9397-08002B2CF9AE}" pid="27" name="OpenTemplate">
    <vt:lpwstr>true</vt:lpwstr>
  </property>
  <property fmtid="{D5CDD505-2E9C-101B-9397-08002B2CF9AE}" pid="28" name="UACurrentWords">
    <vt:lpwstr>0</vt:lpwstr>
  </property>
  <property fmtid="{D5CDD505-2E9C-101B-9397-08002B2CF9AE}" pid="29" name="Applications">
    <vt:lpwstr>79;#Template 12;#22;#Excel 2003;#23;#Microsoft Office Excel 2007;#347;#Work Essentials 12</vt:lpwstr>
  </property>
  <property fmtid="{D5CDD505-2E9C-101B-9397-08002B2CF9AE}" pid="30" name="UALocRecommendation">
    <vt:lpwstr>Never Localize</vt:lpwstr>
  </property>
  <property fmtid="{D5CDD505-2E9C-101B-9397-08002B2CF9AE}" pid="31" name="Title">
    <vt:lpwstr>Forecasting report</vt:lpwstr>
  </property>
  <property fmtid="{D5CDD505-2E9C-101B-9397-08002B2CF9AE}" pid="32" name="PublishStatusLookup">
    <vt:lpwstr>259017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TP001141724</vt:lpwstr>
  </property>
  <property fmtid="{D5CDD505-2E9C-101B-9397-08002B2CF9AE}" pid="40" name="NumericAssetId">
    <vt:lpwstr/>
  </property>
  <property fmtid="{D5CDD505-2E9C-101B-9397-08002B2CF9AE}" pid="41" name="AppVer">
    <vt:lpwstr/>
  </property>
</Properties>
</file>